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<sst xmlns="http://schemas.openxmlformats.org/spreadsheetml/2006/main" count="6" uniqueCount="6">
  <si>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Roll No</t>
  </si>
  <si>
    <t>Problem</t>
  </si>
  <si>
    <t>Plan A</t>
  </si>
  <si>
    <t>Plan B</t>
  </si>
  <si>
    <t>7)</t>
  </si>
  <si>
    <t>Verifications: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</si>
</sst>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0" fontId="4" fillId="33" borderId="0" xfId="0" applyFont="1" applyFill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8.421875" style="0" customWidth="1"/>
    <col min="3" max="3" width="20.28125" style="0" customWidth="1"/>
    <col min="4" max="7" width="11.28125" style="0" customWidth="1"/>
  </cols>
  <sheetData>
    <row r="1" spans="1:2" ht="12.75">
      <c r="A1" s="2" t="s">
        <v>0</v>
      </c>
      <c r="B1" s="5">
        <v>123</v>
      </c>
    </row>
    <row r="2" ht="12.75">
      <c r="A2" s="2" t="s">
        <v>1</v>
      </c>
    </row>
    <row r="3" spans="1:7" ht="12.75">
      <c r="A3" s="2">
        <v>1</v>
      </c>
      <c r="B3" s="3">
        <f>PMT(B1*0.01/2,30*2,-100000)</f>
        <v>61500.00000001988</v>
      </c>
      <c r="C3" s="4"/>
      <c r="D3" s="4"/>
      <c r="E3" s="4"/>
      <c r="F3" s="4"/>
      <c r="G3" s="4"/>
    </row>
    <row r="4" spans="1:7" ht="12.75">
      <c r="A4" s="2">
        <v>2</v>
      </c>
      <c r="B4" s="3">
        <f>FV(B1*0.01/4,18*4,-100)</f>
        <v>78696805011.80026</v>
      </c>
      <c r="C4" s="4"/>
      <c r="D4" s="4"/>
      <c r="E4" s="4"/>
      <c r="F4" s="4"/>
      <c r="G4" s="4"/>
    </row>
    <row r="5" spans="1:7" ht="12.75">
      <c r="A5" s="2">
        <v>3</v>
      </c>
      <c r="B5" s="3">
        <f>PV(B1*0.01/4,12,-500)</f>
        <v>1560.8797459174639</v>
      </c>
      <c r="C5" s="4"/>
      <c r="D5" s="4"/>
      <c r="E5" s="4"/>
      <c r="F5" s="4"/>
      <c r="G5" s="4"/>
    </row>
    <row r="6" spans="1:7" ht="12.75">
      <c r="A6" s="2">
        <v>4</v>
      </c>
      <c r="B6" s="3">
        <f>FV(B1*0.01/12,24,-200)</f>
        <v>18343.940774521205</v>
      </c>
      <c r="C6" s="3"/>
      <c r="D6" s="4"/>
      <c r="E6" s="4"/>
      <c r="F6" s="4"/>
      <c r="G6" s="4"/>
    </row>
    <row r="7" spans="1:7" ht="12.75">
      <c r="A7" s="2">
        <v>5</v>
      </c>
      <c r="B7" s="3">
        <f>IPMT(B1*0.01,1,6,-10000)</f>
        <v>12300</v>
      </c>
      <c r="C7" s="4"/>
      <c r="D7" s="4"/>
      <c r="E7" s="4"/>
      <c r="F7" s="4"/>
      <c r="G7" s="4"/>
    </row>
    <row r="8" spans="1:7" ht="12.75">
      <c r="A8" s="2">
        <v>6</v>
      </c>
      <c r="B8" s="3">
        <f>IPMT(B1*0.01/2,5,10,-19500)</f>
        <v>11411.149768104657</v>
      </c>
      <c r="C8" s="3">
        <f>PMT(B1*0.01/2,10,-19500)</f>
        <v>12092.683783675686</v>
      </c>
      <c r="D8" s="4"/>
      <c r="E8" s="4"/>
      <c r="F8" s="4"/>
      <c r="G8" s="4"/>
    </row>
    <row r="9" spans="1:8" ht="12.75">
      <c r="A9" s="2">
        <v>7</v>
      </c>
      <c r="B9" s="3">
        <f>SUM(C9:H9)</f>
        <v>154625.0855172</v>
      </c>
      <c r="C9" s="4">
        <f>1500*POWER(1+(B1*0.01),5)</f>
        <v>82720.96160145</v>
      </c>
      <c r="D9" s="4">
        <f>1500*POWER(1+(B1*0.01),4)*POWER(1.05,1)</f>
        <v>38949.33169575001</v>
      </c>
      <c r="E9" s="4">
        <f>1500*POWER(1+(B1*0.01),3)*POWER(1.05,2)</f>
        <v>18339.37142625</v>
      </c>
      <c r="F9" s="4">
        <f>1500*POWER(1+(B1*0.01),2)*POWER(1.05,3)</f>
        <v>8635.130043750001</v>
      </c>
      <c r="G9" s="4">
        <f>1500*POWER(1.05,4)*POWER(1+(B1*0.01),1)</f>
        <v>4065.86840625</v>
      </c>
      <c r="H9" s="4">
        <f>1500*POWER(1.05,5)</f>
        <v>1914.4223437500002</v>
      </c>
    </row>
    <row r="10" spans="1:7" ht="12.75">
      <c r="A10" s="2">
        <v>8</v>
      </c>
      <c r="B10" s="4" t="s">
        <v>2</v>
      </c>
      <c r="C10" s="6">
        <f>(PV(B1*0.01,10,-1000000))/(POWER(1+(B1*0.01),34))</f>
        <v>1.168387007561089E-06</v>
      </c>
      <c r="D10" s="4" t="s">
        <v>3</v>
      </c>
      <c r="E10" s="6">
        <f>10000000/POWER(1+(B1*0.01),40)</f>
        <v>1.1689756856906826E-07</v>
      </c>
      <c r="F10" s="4"/>
      <c r="G10" s="4"/>
    </row>
    <row r="11" spans="1:7" ht="12.75">
      <c r="A11" s="2">
        <v>9</v>
      </c>
      <c r="B11" s="3">
        <f>1000000/POWER(1+(B1*0.01/2),20)</f>
        <v>68.63560507292118</v>
      </c>
      <c r="C11" s="4"/>
      <c r="D11" s="4"/>
      <c r="E11" s="4"/>
      <c r="F11" s="4"/>
      <c r="G11" s="4"/>
    </row>
    <row r="12" spans="1:7" ht="12.75">
      <c r="A12" s="2">
        <v>10</v>
      </c>
      <c r="B12" s="3">
        <f>SUM(C12:E12)</f>
        <v>4056947.9933232837</v>
      </c>
      <c r="C12" s="4">
        <f>1000*POWER(1+(B1*0.01),10)</f>
        <v>3041225.550341585</v>
      </c>
      <c r="D12" s="4">
        <f>1500*POWER(1+(B1*0.01),8)</f>
        <v>917339.6459837073</v>
      </c>
      <c r="E12" s="4">
        <f>800*POWER(1+(B1*0.01),6)</f>
        <v>98382.79699799122</v>
      </c>
      <c r="F12" s="4"/>
      <c r="G12" s="4"/>
    </row>
    <row r="13" spans="2:7" ht="12.75">
      <c r="B13" s="1"/>
      <c r="C13" s="1"/>
      <c r="D13" s="1"/>
      <c r="E13" s="1"/>
      <c r="F13" s="1"/>
      <c r="G13" s="1"/>
    </row>
    <row r="15" ht="12.75">
      <c r="A15" s="7" t="s">
        <v>5</v>
      </c>
    </row>
    <row r="16" spans="1:7" ht="12.75">
      <c r="A16" t="s">
        <v>4</v>
      </c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</row>
    <row r="17" spans="2:7" ht="12.75">
      <c r="B17">
        <v>1500</v>
      </c>
      <c r="C17">
        <f>1500*(1.05)^C16</f>
        <v>1575</v>
      </c>
      <c r="D17">
        <f>1500*(1.05)^D16</f>
        <v>1653.75</v>
      </c>
      <c r="E17">
        <f>1500*(1.05)^E16</f>
        <v>1736.4375000000002</v>
      </c>
      <c r="F17">
        <f>1500*(1.05)^F16</f>
        <v>1823.259375</v>
      </c>
      <c r="G17">
        <f>1500*(1.05)^G16</f>
        <v>1914.4223437500002</v>
      </c>
    </row>
    <row r="18" spans="2:7" ht="12.75">
      <c r="B18">
        <f>1500*(1.12)^5</f>
        <v>2643.512524800001</v>
      </c>
      <c r="C18">
        <f>C17*(1.12)^4</f>
        <v>2478.2929920000006</v>
      </c>
      <c r="D18">
        <f>D17*(1.12)^3</f>
        <v>2323.3996800000004</v>
      </c>
      <c r="E18">
        <f>E17*(1.12)^2</f>
        <v>2178.1872000000008</v>
      </c>
      <c r="F18">
        <f>F17*(1.12)^1</f>
        <v>2042.0505000000003</v>
      </c>
      <c r="G18">
        <f>G17</f>
        <v>1914.4223437500002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rani</dc:creator>
  <cp:keywords/>
  <dc:description/>
  <cp:lastModifiedBy>RAM</cp:lastModifiedBy>
  <cp:lastPrinted>2004-07-21T03:53:05Z</cp:lastPrinted>
  <dcterms:created xsi:type="dcterms:W3CDTF">2004-06-14T04:36:00Z</dcterms:created>
  <dcterms:modified xsi:type="dcterms:W3CDTF">2010-01-26T04:40:45Z</dcterms:modified>
  <cp:category/>
  <cp:version/>
  <cp:contentType/>
  <cp:contentStatus/>
</cp:coreProperties>
</file>